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W\SW Macro\_JT\CompTreeEN\Тест\Mold\"/>
    </mc:Choice>
  </mc:AlternateContent>
  <bookViews>
    <workbookView xWindow="0" yWindow="0" windowWidth="28800" windowHeight="12600"/>
  </bookViews>
  <sheets>
    <sheet name="Лист1" sheetId="1" r:id="rId1"/>
  </sheets>
  <definedNames>
    <definedName name="_xlnm._FilterDatabase" localSheetId="0" hidden="1">Лист1!$A$3:$R$40</definedName>
    <definedName name="Qty">Лист1!$I$4:$I$40</definedName>
    <definedName name="Type">Лист1!$C$4:$C$40</definedName>
    <definedName name="Weight">Лист1!$J$4:$J$40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1" l="1"/>
  <c r="J43" i="1"/>
  <c r="J42" i="1"/>
  <c r="I44" i="1"/>
  <c r="I42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comments1.xml><?xml version="1.0" encoding="utf-8"?>
<comments xmlns="http://schemas.openxmlformats.org/spreadsheetml/2006/main">
  <authors>
    <author>PTO_MAIN</author>
  </authors>
  <commentLis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The total mass of the components does not match the 'Mass' property (610,73031383196 kg) of the assembly! There may be cutouts in the assembly.</t>
        </r>
      </text>
    </comment>
  </commentList>
</comments>
</file>

<file path=xl/sharedStrings.xml><?xml version="1.0" encoding="utf-8"?>
<sst xmlns="http://schemas.openxmlformats.org/spreadsheetml/2006/main" count="166" uniqueCount="76">
  <si>
    <t>Summary Specification - bezel moldbase.SLDASM [Fully Closed]</t>
  </si>
  <si>
    <t>SFormat</t>
  </si>
  <si>
    <t>Item No.</t>
  </si>
  <si>
    <t>Type</t>
  </si>
  <si>
    <t>PartNo</t>
  </si>
  <si>
    <t>Description</t>
  </si>
  <si>
    <t>Weight</t>
  </si>
  <si>
    <t>Total Qty, pcs</t>
  </si>
  <si>
    <t>Total Weight, kg</t>
  </si>
  <si>
    <t>Material</t>
  </si>
  <si>
    <t>User Prop 1</t>
  </si>
  <si>
    <t>User Prop 2</t>
  </si>
  <si>
    <t>Component Name / [Cut List]</t>
  </si>
  <si>
    <t>Author</t>
  </si>
  <si>
    <t>Check</t>
  </si>
  <si>
    <t>Company</t>
  </si>
  <si>
    <t>Edition</t>
  </si>
  <si>
    <t>Assembly</t>
  </si>
  <si>
    <t>[...]</t>
  </si>
  <si>
    <t>bezel moldbase.SLDASM</t>
  </si>
  <si>
    <t>bezel moldbase lifter.sldasm</t>
  </si>
  <si>
    <t>Part</t>
  </si>
  <si>
    <t>Unilifter U-Coupling</t>
  </si>
  <si>
    <t>unilifter u-coupling.sldprt</t>
  </si>
  <si>
    <t>111.SLDASM</t>
  </si>
  <si>
    <t xml:space="preserve"> HASCO Metric Slide</t>
  </si>
  <si>
    <t>Plain Carbon Steel</t>
  </si>
  <si>
    <t>sw3dps-hasco metric slide.sldprt</t>
  </si>
  <si>
    <t>bezel moldbase fixed half.SLDASM</t>
  </si>
  <si>
    <t>Socket Head Cap Screw</t>
  </si>
  <si>
    <t>socket head cap screw_am.sldprt</t>
  </si>
  <si>
    <t>HASCO Metric Cavity Plate A</t>
  </si>
  <si>
    <t>sw3dps-hasco metric cavity plate a.sldprt</t>
  </si>
  <si>
    <t>HASCO Metric Connecting Nipple</t>
  </si>
  <si>
    <t>hasco metric connecting nipple.sldprt</t>
  </si>
  <si>
    <t>HASCO Metric Locating Ring</t>
  </si>
  <si>
    <t>sw3dps-hasco metric locating ring.sldprt</t>
  </si>
  <si>
    <t>HASCO Metric Clamping Plate</t>
  </si>
  <si>
    <t>sw3dps-hasco metric clamping plate.SLDPRT</t>
  </si>
  <si>
    <t>HASCO Metric Guide Pillar</t>
  </si>
  <si>
    <t>sw3dps-hasco metric locating guide pillar.sldprt</t>
  </si>
  <si>
    <t>HASCO Metric Sprue Bushing</t>
  </si>
  <si>
    <t>sw3dps-hasco metric sprue bushing.SLDPRT</t>
  </si>
  <si>
    <t>bezel moldbase moving half.sldasm</t>
  </si>
  <si>
    <t>HASCO Metric Spacer Block</t>
  </si>
  <si>
    <t>sw3dps-hasco metric spacer block.sldprt</t>
  </si>
  <si>
    <t>HASCO Metric Guide Bushing</t>
  </si>
  <si>
    <t>sw3dps-hasco metric locating guide bushing.sldprt</t>
  </si>
  <si>
    <t>HASCO Metric Centring Sleeve</t>
  </si>
  <si>
    <t>sw3dps-hasco metric centring sleeve.sldprt</t>
  </si>
  <si>
    <t>Side Core Clamp Plate</t>
  </si>
  <si>
    <t>side core clamp plate.sldprt</t>
  </si>
  <si>
    <t>HASCO Metric Cavity Plate B</t>
  </si>
  <si>
    <t>sw3dps-hasco metric cavity plate b.sldprt</t>
  </si>
  <si>
    <t>HASCO Metric Intermediate Plate</t>
  </si>
  <si>
    <t>sw3dps-hasco metric intermediate plate.sldprt</t>
  </si>
  <si>
    <t>bezel moldbase ejector set.SLDASM</t>
  </si>
  <si>
    <t>Unilifter T-Gibs</t>
  </si>
  <si>
    <t>unilifter t-gibs.sldprt</t>
  </si>
  <si>
    <t>HASCO Metric Seating Washer</t>
  </si>
  <si>
    <t>sw3dps-hasco metric seating washer.sldprt</t>
  </si>
  <si>
    <t>HASCO Metric Ejector Base Plate</t>
  </si>
  <si>
    <t>sw3dps-hasco metric ejector base plate.sldprt</t>
  </si>
  <si>
    <t>HASCO Metric Ejector Retainer Plate</t>
  </si>
  <si>
    <t>sw3dps-hasco metric ejector retainer plate.sldprt</t>
  </si>
  <si>
    <t>Socket Countersunk Head Screw</t>
  </si>
  <si>
    <t>socket countersunk head screw_am.sldprt</t>
  </si>
  <si>
    <t>Z40-4x250</t>
  </si>
  <si>
    <t xml:space="preserve"> HASCO Metric Ejector Pin</t>
  </si>
  <si>
    <t>bezel moldbase ejector pins.SLDPRT</t>
  </si>
  <si>
    <t>HASCO Metric Ejector Pin</t>
  </si>
  <si>
    <t>sw3dps-hasco metric ejector pin.sldprt</t>
  </si>
  <si>
    <t>Total subassemblies: 7;  including advanced:0; Total parts: 99;  including:;  - mirrored: 0;  - welded: 0;  - sheet metal: 0; Total bodies: 99; Total virtual: 0; Total excluded: 0; Total envelopes: 0; Updated: 0; Nesting level: 2; Compiled in 0,379 sec.</t>
  </si>
  <si>
    <t>Total parts – Quantity / Weight:</t>
  </si>
  <si>
    <t>Total bodies / Weight from assembly:</t>
  </si>
  <si>
    <t>Difference – pcs/kg: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</si>
</sst>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A5A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4"/>
  <sheetViews>
    <sheetView tabSelected="1" zoomScale="80" zoomScaleNormal="8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U25" sqref="U25"/>
    </sheetView>
  </sheetViews>
  <sheetFormatPr defaultRowHeight="14.5" x14ac:dyDescent="0.35"/>
  <cols>
    <col min="1" max="1" width="4.6328125" customWidth="1"/>
    <col min="2" max="2" width="6.6328125" customWidth="1"/>
    <col min="4" max="5" width="3.6328125" customWidth="1"/>
    <col min="6" max="6" width="9.26953125" bestFit="1" customWidth="1"/>
    <col min="7" max="7" width="31.08984375" bestFit="1" customWidth="1"/>
    <col min="8" max="8" width="8.6328125" customWidth="1"/>
    <col min="9" max="9" width="6.6328125" customWidth="1"/>
    <col min="10" max="10" width="9.81640625" bestFit="1" customWidth="1"/>
    <col min="11" max="11" width="15.90625" bestFit="1" customWidth="1"/>
    <col min="12" max="13" width="6.26953125" bestFit="1" customWidth="1"/>
    <col min="14" max="14" width="43.26953125" bestFit="1" customWidth="1"/>
    <col min="15" max="15" width="6.7265625" bestFit="1" customWidth="1"/>
    <col min="16" max="16" width="5.81640625" bestFit="1" customWidth="1"/>
    <col min="18" max="18" width="6.7265625" bestFit="1" customWidth="1"/>
  </cols>
  <sheetData>
    <row r="1" spans="1: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72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8" x14ac:dyDescent="0.35">
      <c r="A3" s="2" t="s">
        <v>1</v>
      </c>
      <c r="B3" s="2" t="s">
        <v>2</v>
      </c>
      <c r="C3" s="2" t="s">
        <v>3</v>
      </c>
      <c r="D3" s="3" t="s">
        <v>4</v>
      </c>
      <c r="E3" s="3"/>
      <c r="F3" s="3"/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1:18" x14ac:dyDescent="0.35">
      <c r="B4">
        <v>1</v>
      </c>
      <c r="C4" t="s">
        <v>17</v>
      </c>
      <c r="D4" t="s">
        <v>18</v>
      </c>
      <c r="H4">
        <v>610730.31000000006</v>
      </c>
      <c r="I4">
        <v>1</v>
      </c>
      <c r="J4">
        <f>I4*H4</f>
        <v>610730.31000000006</v>
      </c>
      <c r="N4" t="s">
        <v>19</v>
      </c>
    </row>
    <row r="5" spans="1:18" x14ac:dyDescent="0.35">
      <c r="B5">
        <v>2</v>
      </c>
      <c r="C5" t="s">
        <v>17</v>
      </c>
      <c r="E5" t="s">
        <v>18</v>
      </c>
      <c r="H5">
        <v>3.55</v>
      </c>
      <c r="I5">
        <v>2</v>
      </c>
      <c r="J5">
        <f>I5*H5</f>
        <v>7.1</v>
      </c>
      <c r="N5" t="s">
        <v>20</v>
      </c>
    </row>
    <row r="6" spans="1:18" x14ac:dyDescent="0.35">
      <c r="B6">
        <v>3</v>
      </c>
      <c r="C6" t="s">
        <v>21</v>
      </c>
      <c r="F6" t="s">
        <v>18</v>
      </c>
      <c r="G6" t="s">
        <v>22</v>
      </c>
      <c r="H6">
        <v>3.55</v>
      </c>
      <c r="I6">
        <v>2</v>
      </c>
      <c r="J6">
        <f>I6*H6</f>
        <v>7.1</v>
      </c>
      <c r="N6" t="s">
        <v>23</v>
      </c>
    </row>
    <row r="7" spans="1:18" x14ac:dyDescent="0.35">
      <c r="B7">
        <v>4</v>
      </c>
      <c r="C7" t="s">
        <v>17</v>
      </c>
      <c r="E7" t="s">
        <v>18</v>
      </c>
      <c r="H7">
        <v>7711.25</v>
      </c>
      <c r="I7">
        <v>2</v>
      </c>
      <c r="J7">
        <f>I7*H7</f>
        <v>15422.5</v>
      </c>
      <c r="N7" t="s">
        <v>24</v>
      </c>
    </row>
    <row r="8" spans="1:18" x14ac:dyDescent="0.35">
      <c r="B8">
        <v>5</v>
      </c>
      <c r="C8" t="s">
        <v>21</v>
      </c>
      <c r="F8" t="s">
        <v>18</v>
      </c>
      <c r="G8" t="s">
        <v>25</v>
      </c>
      <c r="H8">
        <v>7711.25</v>
      </c>
      <c r="I8">
        <v>2</v>
      </c>
      <c r="J8">
        <f>I8*H8</f>
        <v>15422.5</v>
      </c>
      <c r="K8" t="s">
        <v>26</v>
      </c>
      <c r="N8" t="s">
        <v>27</v>
      </c>
    </row>
    <row r="9" spans="1:18" x14ac:dyDescent="0.35">
      <c r="B9">
        <v>6</v>
      </c>
      <c r="C9" t="s">
        <v>17</v>
      </c>
      <c r="E9" t="s">
        <v>18</v>
      </c>
      <c r="H9">
        <v>208548.49</v>
      </c>
      <c r="I9">
        <v>1</v>
      </c>
      <c r="J9">
        <f>I9*H9</f>
        <v>208548.49</v>
      </c>
      <c r="N9" t="s">
        <v>28</v>
      </c>
    </row>
    <row r="10" spans="1:18" x14ac:dyDescent="0.35">
      <c r="B10">
        <v>7</v>
      </c>
      <c r="C10" t="s">
        <v>21</v>
      </c>
      <c r="F10" t="s">
        <v>18</v>
      </c>
      <c r="G10" t="s">
        <v>29</v>
      </c>
      <c r="H10">
        <v>0.83899999999999997</v>
      </c>
      <c r="I10">
        <v>4</v>
      </c>
      <c r="J10">
        <f>I10*H10</f>
        <v>3.3559999999999999</v>
      </c>
      <c r="N10" t="s">
        <v>30</v>
      </c>
    </row>
    <row r="11" spans="1:18" x14ac:dyDescent="0.35">
      <c r="B11">
        <v>8</v>
      </c>
      <c r="C11" t="s">
        <v>21</v>
      </c>
      <c r="F11" t="s">
        <v>18</v>
      </c>
      <c r="G11" t="s">
        <v>31</v>
      </c>
      <c r="H11">
        <v>121266.03</v>
      </c>
      <c r="I11">
        <v>1</v>
      </c>
      <c r="J11">
        <f>I11*H11</f>
        <v>121266.03</v>
      </c>
      <c r="K11" t="s">
        <v>26</v>
      </c>
      <c r="N11" t="s">
        <v>32</v>
      </c>
    </row>
    <row r="12" spans="1:18" x14ac:dyDescent="0.35">
      <c r="B12">
        <v>9</v>
      </c>
      <c r="C12" t="s">
        <v>21</v>
      </c>
      <c r="F12" t="s">
        <v>18</v>
      </c>
      <c r="G12" t="s">
        <v>29</v>
      </c>
      <c r="H12">
        <v>14.569000000000001</v>
      </c>
      <c r="I12">
        <v>4</v>
      </c>
      <c r="J12">
        <f>I12*H12</f>
        <v>58.276000000000003</v>
      </c>
      <c r="N12" t="s">
        <v>30</v>
      </c>
    </row>
    <row r="13" spans="1:18" x14ac:dyDescent="0.35">
      <c r="B13">
        <v>10</v>
      </c>
      <c r="C13" t="s">
        <v>21</v>
      </c>
      <c r="F13" t="s">
        <v>18</v>
      </c>
      <c r="G13" t="s">
        <v>33</v>
      </c>
      <c r="H13">
        <v>7.88</v>
      </c>
      <c r="I13">
        <v>4</v>
      </c>
      <c r="J13">
        <f>I13*H13</f>
        <v>31.52</v>
      </c>
      <c r="N13" t="s">
        <v>34</v>
      </c>
    </row>
    <row r="14" spans="1:18" x14ac:dyDescent="0.35">
      <c r="B14">
        <v>11</v>
      </c>
      <c r="C14" t="s">
        <v>21</v>
      </c>
      <c r="F14" t="s">
        <v>18</v>
      </c>
      <c r="G14" t="s">
        <v>29</v>
      </c>
      <c r="H14">
        <v>3.6629999999999998</v>
      </c>
      <c r="I14">
        <v>8</v>
      </c>
      <c r="J14">
        <f>I14*H14</f>
        <v>29.303999999999998</v>
      </c>
      <c r="N14" t="s">
        <v>30</v>
      </c>
    </row>
    <row r="15" spans="1:18" x14ac:dyDescent="0.35">
      <c r="B15">
        <v>12</v>
      </c>
      <c r="C15" t="s">
        <v>21</v>
      </c>
      <c r="F15" t="s">
        <v>18</v>
      </c>
      <c r="G15" t="s">
        <v>35</v>
      </c>
      <c r="H15">
        <v>335.67</v>
      </c>
      <c r="I15">
        <v>1</v>
      </c>
      <c r="J15">
        <f>I15*H15</f>
        <v>335.67</v>
      </c>
      <c r="N15" t="s">
        <v>36</v>
      </c>
    </row>
    <row r="16" spans="1:18" x14ac:dyDescent="0.35">
      <c r="B16">
        <v>13</v>
      </c>
      <c r="C16" t="s">
        <v>21</v>
      </c>
      <c r="F16" t="s">
        <v>18</v>
      </c>
      <c r="G16" t="s">
        <v>37</v>
      </c>
      <c r="H16">
        <v>80564.95</v>
      </c>
      <c r="I16">
        <v>1</v>
      </c>
      <c r="J16">
        <f>I16*H16</f>
        <v>80564.95</v>
      </c>
      <c r="N16" t="s">
        <v>38</v>
      </c>
    </row>
    <row r="17" spans="2:14" x14ac:dyDescent="0.35">
      <c r="B17">
        <v>14</v>
      </c>
      <c r="C17" t="s">
        <v>21</v>
      </c>
      <c r="F17" t="s">
        <v>18</v>
      </c>
      <c r="G17" t="s">
        <v>39</v>
      </c>
      <c r="H17">
        <v>1497.47</v>
      </c>
      <c r="I17">
        <v>4</v>
      </c>
      <c r="J17">
        <f>I17*H17</f>
        <v>5989.88</v>
      </c>
      <c r="N17" t="s">
        <v>40</v>
      </c>
    </row>
    <row r="18" spans="2:14" x14ac:dyDescent="0.35">
      <c r="B18">
        <v>15</v>
      </c>
      <c r="C18" t="s">
        <v>21</v>
      </c>
      <c r="F18" t="s">
        <v>18</v>
      </c>
      <c r="G18" t="s">
        <v>41</v>
      </c>
      <c r="H18">
        <v>269.51</v>
      </c>
      <c r="I18">
        <v>1</v>
      </c>
      <c r="J18">
        <f>I18*H18</f>
        <v>269.51</v>
      </c>
      <c r="K18" t="s">
        <v>26</v>
      </c>
      <c r="N18" t="s">
        <v>42</v>
      </c>
    </row>
    <row r="19" spans="2:14" x14ac:dyDescent="0.35">
      <c r="B19">
        <v>16</v>
      </c>
      <c r="C19" t="s">
        <v>17</v>
      </c>
      <c r="E19" t="s">
        <v>18</v>
      </c>
      <c r="H19">
        <v>324987.42</v>
      </c>
      <c r="I19">
        <v>1</v>
      </c>
      <c r="J19">
        <f>I19*H19</f>
        <v>324987.42</v>
      </c>
      <c r="N19" t="s">
        <v>43</v>
      </c>
    </row>
    <row r="20" spans="2:14" x14ac:dyDescent="0.35">
      <c r="B20">
        <v>17</v>
      </c>
      <c r="C20" t="s">
        <v>21</v>
      </c>
      <c r="F20" t="s">
        <v>18</v>
      </c>
      <c r="G20" t="s">
        <v>44</v>
      </c>
      <c r="H20">
        <v>25207.13</v>
      </c>
      <c r="I20">
        <v>2</v>
      </c>
      <c r="J20">
        <f>I20*H20</f>
        <v>50414.26</v>
      </c>
      <c r="N20" t="s">
        <v>45</v>
      </c>
    </row>
    <row r="21" spans="2:14" x14ac:dyDescent="0.35">
      <c r="B21">
        <v>18</v>
      </c>
      <c r="C21" t="s">
        <v>21</v>
      </c>
      <c r="F21" t="s">
        <v>18</v>
      </c>
      <c r="G21" t="s">
        <v>46</v>
      </c>
      <c r="H21">
        <v>389.36</v>
      </c>
      <c r="I21">
        <v>4</v>
      </c>
      <c r="J21">
        <f>I21*H21</f>
        <v>1557.44</v>
      </c>
      <c r="N21" t="s">
        <v>47</v>
      </c>
    </row>
    <row r="22" spans="2:14" x14ac:dyDescent="0.35">
      <c r="B22">
        <v>19</v>
      </c>
      <c r="C22" t="s">
        <v>21</v>
      </c>
      <c r="F22" t="s">
        <v>18</v>
      </c>
      <c r="G22" t="s">
        <v>29</v>
      </c>
      <c r="H22">
        <v>3.6629999999999998</v>
      </c>
      <c r="I22">
        <v>8</v>
      </c>
      <c r="J22">
        <f>I22*H22</f>
        <v>29.303999999999998</v>
      </c>
      <c r="N22" t="s">
        <v>30</v>
      </c>
    </row>
    <row r="23" spans="2:14" x14ac:dyDescent="0.35">
      <c r="B23">
        <v>20</v>
      </c>
      <c r="C23" t="s">
        <v>21</v>
      </c>
      <c r="F23" t="s">
        <v>18</v>
      </c>
      <c r="G23" t="s">
        <v>37</v>
      </c>
      <c r="H23">
        <v>80965.22</v>
      </c>
      <c r="I23">
        <v>1</v>
      </c>
      <c r="J23">
        <f>I23*H23</f>
        <v>80965.22</v>
      </c>
      <c r="N23" t="s">
        <v>38</v>
      </c>
    </row>
    <row r="24" spans="2:14" x14ac:dyDescent="0.35">
      <c r="B24">
        <v>21</v>
      </c>
      <c r="C24" t="s">
        <v>21</v>
      </c>
      <c r="F24" t="s">
        <v>18</v>
      </c>
      <c r="G24" t="s">
        <v>33</v>
      </c>
      <c r="H24">
        <v>7.88</v>
      </c>
      <c r="I24">
        <v>4</v>
      </c>
      <c r="J24">
        <f>I24*H24</f>
        <v>31.52</v>
      </c>
      <c r="N24" t="s">
        <v>34</v>
      </c>
    </row>
    <row r="25" spans="2:14" x14ac:dyDescent="0.35">
      <c r="B25">
        <v>22</v>
      </c>
      <c r="C25" t="s">
        <v>21</v>
      </c>
      <c r="F25" t="s">
        <v>18</v>
      </c>
      <c r="G25" t="s">
        <v>48</v>
      </c>
      <c r="H25">
        <v>729.79</v>
      </c>
      <c r="I25">
        <v>4</v>
      </c>
      <c r="J25">
        <f>I25*H25</f>
        <v>2919.16</v>
      </c>
      <c r="N25" t="s">
        <v>49</v>
      </c>
    </row>
    <row r="26" spans="2:14" x14ac:dyDescent="0.35">
      <c r="B26">
        <v>23</v>
      </c>
      <c r="C26" t="s">
        <v>21</v>
      </c>
      <c r="F26" t="s">
        <v>18</v>
      </c>
      <c r="G26" t="s">
        <v>29</v>
      </c>
      <c r="H26">
        <v>0.83899999999999997</v>
      </c>
      <c r="I26">
        <v>12</v>
      </c>
      <c r="J26">
        <f>I26*H26</f>
        <v>10.068</v>
      </c>
      <c r="N26" t="s">
        <v>30</v>
      </c>
    </row>
    <row r="27" spans="2:14" x14ac:dyDescent="0.35">
      <c r="B27">
        <v>24</v>
      </c>
      <c r="C27" t="s">
        <v>21</v>
      </c>
      <c r="F27" t="s">
        <v>18</v>
      </c>
      <c r="G27" t="s">
        <v>29</v>
      </c>
      <c r="H27">
        <v>41.713000000000001</v>
      </c>
      <c r="I27">
        <v>4</v>
      </c>
      <c r="J27">
        <f>I27*H27</f>
        <v>166.852</v>
      </c>
      <c r="N27" t="s">
        <v>30</v>
      </c>
    </row>
    <row r="28" spans="2:14" x14ac:dyDescent="0.35">
      <c r="B28">
        <v>25</v>
      </c>
      <c r="C28" t="s">
        <v>21</v>
      </c>
      <c r="F28" t="s">
        <v>18</v>
      </c>
      <c r="G28" t="s">
        <v>50</v>
      </c>
      <c r="H28">
        <v>223.17</v>
      </c>
      <c r="I28">
        <v>4</v>
      </c>
      <c r="J28">
        <f>I28*H28</f>
        <v>892.68</v>
      </c>
      <c r="N28" t="s">
        <v>51</v>
      </c>
    </row>
    <row r="29" spans="2:14" x14ac:dyDescent="0.35">
      <c r="B29">
        <v>26</v>
      </c>
      <c r="C29" t="s">
        <v>21</v>
      </c>
      <c r="F29" t="s">
        <v>18</v>
      </c>
      <c r="G29" t="s">
        <v>52</v>
      </c>
      <c r="H29">
        <v>106582.81</v>
      </c>
      <c r="I29">
        <v>1</v>
      </c>
      <c r="J29">
        <f>I29*H29</f>
        <v>106582.81</v>
      </c>
      <c r="N29" t="s">
        <v>53</v>
      </c>
    </row>
    <row r="30" spans="2:14" x14ac:dyDescent="0.35">
      <c r="B30">
        <v>27</v>
      </c>
      <c r="C30" t="s">
        <v>21</v>
      </c>
      <c r="F30" t="s">
        <v>18</v>
      </c>
      <c r="G30" t="s">
        <v>54</v>
      </c>
      <c r="H30">
        <v>81418.14</v>
      </c>
      <c r="I30">
        <v>1</v>
      </c>
      <c r="J30">
        <f>I30*H30</f>
        <v>81418.14</v>
      </c>
      <c r="N30" t="s">
        <v>55</v>
      </c>
    </row>
    <row r="31" spans="2:14" x14ac:dyDescent="0.35">
      <c r="B31">
        <v>28</v>
      </c>
      <c r="C31" t="s">
        <v>17</v>
      </c>
      <c r="E31" t="s">
        <v>18</v>
      </c>
      <c r="H31">
        <v>61764.800000000003</v>
      </c>
      <c r="I31">
        <v>1</v>
      </c>
      <c r="J31">
        <f>I31*H31</f>
        <v>61764.800000000003</v>
      </c>
      <c r="N31" t="s">
        <v>56</v>
      </c>
    </row>
    <row r="32" spans="2:14" x14ac:dyDescent="0.35">
      <c r="B32">
        <v>29</v>
      </c>
      <c r="C32" t="s">
        <v>21</v>
      </c>
      <c r="F32" t="s">
        <v>18</v>
      </c>
      <c r="G32" t="s">
        <v>57</v>
      </c>
      <c r="H32">
        <v>6.56</v>
      </c>
      <c r="I32">
        <v>2</v>
      </c>
      <c r="J32">
        <f>I32*H32</f>
        <v>13.12</v>
      </c>
      <c r="N32" t="s">
        <v>58</v>
      </c>
    </row>
    <row r="33" spans="2:14" x14ac:dyDescent="0.35">
      <c r="B33">
        <v>30</v>
      </c>
      <c r="C33" t="s">
        <v>21</v>
      </c>
      <c r="F33" t="s">
        <v>18</v>
      </c>
      <c r="G33" t="s">
        <v>59</v>
      </c>
      <c r="H33">
        <v>5.12</v>
      </c>
      <c r="I33">
        <v>4</v>
      </c>
      <c r="J33">
        <f>I33*H33</f>
        <v>20.48</v>
      </c>
      <c r="N33" t="s">
        <v>60</v>
      </c>
    </row>
    <row r="34" spans="2:14" x14ac:dyDescent="0.35">
      <c r="B34">
        <v>31</v>
      </c>
      <c r="C34" t="s">
        <v>21</v>
      </c>
      <c r="F34" t="s">
        <v>18</v>
      </c>
      <c r="G34" t="s">
        <v>61</v>
      </c>
      <c r="H34">
        <v>33505.519999999997</v>
      </c>
      <c r="I34">
        <v>1</v>
      </c>
      <c r="J34">
        <f>I34*H34</f>
        <v>33505.519999999997</v>
      </c>
      <c r="N34" t="s">
        <v>62</v>
      </c>
    </row>
    <row r="35" spans="2:14" x14ac:dyDescent="0.35">
      <c r="B35">
        <v>32</v>
      </c>
      <c r="C35" t="s">
        <v>21</v>
      </c>
      <c r="F35" t="s">
        <v>18</v>
      </c>
      <c r="G35" t="s">
        <v>63</v>
      </c>
      <c r="H35">
        <v>27208</v>
      </c>
      <c r="I35">
        <v>1</v>
      </c>
      <c r="J35">
        <f>I35*H35</f>
        <v>27208</v>
      </c>
      <c r="N35" t="s">
        <v>64</v>
      </c>
    </row>
    <row r="36" spans="2:14" x14ac:dyDescent="0.35">
      <c r="B36">
        <v>33</v>
      </c>
      <c r="C36" t="s">
        <v>21</v>
      </c>
      <c r="F36" t="s">
        <v>18</v>
      </c>
      <c r="G36" t="s">
        <v>65</v>
      </c>
      <c r="H36">
        <v>0.14099999999999999</v>
      </c>
      <c r="I36">
        <v>4</v>
      </c>
      <c r="J36">
        <f>I36*H36</f>
        <v>0.56399999999999995</v>
      </c>
      <c r="N36" t="s">
        <v>66</v>
      </c>
    </row>
    <row r="37" spans="2:14" x14ac:dyDescent="0.35">
      <c r="B37">
        <v>34</v>
      </c>
      <c r="C37" t="s">
        <v>21</v>
      </c>
      <c r="F37" t="s">
        <v>18</v>
      </c>
      <c r="G37" t="s">
        <v>29</v>
      </c>
      <c r="H37">
        <v>4.4009999999999998</v>
      </c>
      <c r="I37">
        <v>4</v>
      </c>
      <c r="J37">
        <f>I37*H37</f>
        <v>17.603999999999999</v>
      </c>
      <c r="N37" t="s">
        <v>30</v>
      </c>
    </row>
    <row r="38" spans="2:14" x14ac:dyDescent="0.35">
      <c r="B38">
        <v>35</v>
      </c>
      <c r="C38" t="s">
        <v>21</v>
      </c>
      <c r="F38" t="s">
        <v>67</v>
      </c>
      <c r="G38" t="s">
        <v>68</v>
      </c>
      <c r="H38">
        <v>23.85</v>
      </c>
      <c r="I38">
        <v>1</v>
      </c>
      <c r="J38">
        <f>I38*H38</f>
        <v>23.85</v>
      </c>
      <c r="N38" t="s">
        <v>69</v>
      </c>
    </row>
    <row r="39" spans="2:14" x14ac:dyDescent="0.35">
      <c r="B39">
        <v>36</v>
      </c>
      <c r="C39" t="s">
        <v>21</v>
      </c>
      <c r="F39" t="s">
        <v>18</v>
      </c>
      <c r="G39" t="s">
        <v>70</v>
      </c>
      <c r="H39">
        <v>252.54</v>
      </c>
      <c r="I39">
        <v>4</v>
      </c>
      <c r="J39">
        <f>I39*H39</f>
        <v>1010.16</v>
      </c>
      <c r="N39" t="s">
        <v>71</v>
      </c>
    </row>
    <row r="40" spans="2:14" x14ac:dyDescent="0.35">
      <c r="B40">
        <v>37</v>
      </c>
      <c r="C40" t="s">
        <v>21</v>
      </c>
      <c r="F40" t="s">
        <v>18</v>
      </c>
      <c r="G40" t="s">
        <v>70</v>
      </c>
      <c r="H40">
        <v>25.62</v>
      </c>
      <c r="I40">
        <v>1</v>
      </c>
      <c r="J40">
        <f>I40*H40</f>
        <v>25.62</v>
      </c>
      <c r="N40" t="s">
        <v>71</v>
      </c>
    </row>
    <row r="42" spans="2:14" x14ac:dyDescent="0.35">
      <c r="H42" s="5" t="s">
        <v>73</v>
      </c>
      <c r="I42" s="1">
        <f>SUMIF(Type,"Part*",Qty)</f>
        <v>99</v>
      </c>
      <c r="J42" s="1">
        <f>SUMIF(Type,"Part*",Weight)</f>
        <v>610790.46800000011</v>
      </c>
    </row>
    <row r="43" spans="2:14" x14ac:dyDescent="0.35">
      <c r="H43" s="5" t="s">
        <v>74</v>
      </c>
      <c r="I43" s="1">
        <v>99</v>
      </c>
      <c r="J43" s="1">
        <f>$J$4</f>
        <v>610730.31000000006</v>
      </c>
    </row>
    <row r="44" spans="2:14" x14ac:dyDescent="0.35">
      <c r="H44" s="5" t="s">
        <v>75</v>
      </c>
      <c r="I44" s="1">
        <f>I43-I42</f>
        <v>0</v>
      </c>
      <c r="J44" s="6">
        <f>J43-J42</f>
        <v>-60.158000000054017</v>
      </c>
    </row>
  </sheetData>
  <autoFilter ref="A3:R40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Qty</vt:lpstr>
      <vt:lpstr>Type</vt:lpstr>
      <vt:lpstr>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PTO_MAIN</dc:creator>
  <cp:lastModifiedBy>PTO_MAIN</cp:lastModifiedBy>
  <dcterms:created xsi:type="dcterms:W3CDTF">2026-09-11T07:12:55Z</dcterms:created>
  <dcterms:modified xsi:type="dcterms:W3CDTF">2026-09-11T07:16:18Z</dcterms:modified>
</cp:coreProperties>
</file>